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зав. пр 3-3 за 2017г." sheetId="1" r:id="rId1"/>
    <sheet name="завод. пр.3 за 2017г." sheetId="2" r:id="rId2"/>
    <sheet name="зав.пр д.3-2 за 2017г." sheetId="3" r:id="rId3"/>
  </sheets>
  <definedNames/>
  <calcPr fullCalcOnLoad="1"/>
</workbook>
</file>

<file path=xl/sharedStrings.xml><?xml version="1.0" encoding="utf-8"?>
<sst xmlns="http://schemas.openxmlformats.org/spreadsheetml/2006/main" count="161" uniqueCount="58">
  <si>
    <t>Улица</t>
  </si>
  <si>
    <t>Заводской проезд</t>
  </si>
  <si>
    <t>№ дома</t>
  </si>
  <si>
    <t>Год постройки</t>
  </si>
  <si>
    <t>материал стен</t>
  </si>
  <si>
    <t>панель</t>
  </si>
  <si>
    <t>число этажей</t>
  </si>
  <si>
    <t>количество подъездов</t>
  </si>
  <si>
    <t>количество квартир</t>
  </si>
  <si>
    <t>площадь</t>
  </si>
  <si>
    <t>Отопление</t>
  </si>
  <si>
    <t>центральное</t>
  </si>
  <si>
    <t>отопление</t>
  </si>
  <si>
    <t>водоотведение</t>
  </si>
  <si>
    <t>электроснабжение</t>
  </si>
  <si>
    <t>Сбор, вывоз и утилизации ТБО</t>
  </si>
  <si>
    <t>гор. водоснабжение</t>
  </si>
  <si>
    <t>хол. водоснабжение</t>
  </si>
  <si>
    <t>Перечень коммунальных и жилищных услуг, предоставляемых Товариществом собственников жилья.</t>
  </si>
  <si>
    <t>Горячее водоснабжение</t>
  </si>
  <si>
    <t>Содержание и ремонт общ. имущ-а</t>
  </si>
  <si>
    <t>1. Содержание помещений общего пользования</t>
  </si>
  <si>
    <t>2. Уборка земельных участков</t>
  </si>
  <si>
    <t>3.Подготовка многоквартирного дома к сезонной эксплуатации</t>
  </si>
  <si>
    <t>4. Содержание лифтов</t>
  </si>
  <si>
    <t xml:space="preserve">5. Техосмотр и мелкий ремонт </t>
  </si>
  <si>
    <t xml:space="preserve">6. Текущий ремонт общего имущества </t>
  </si>
  <si>
    <t xml:space="preserve">7. Расходы по управлению </t>
  </si>
  <si>
    <t>Итого основных работ по дому , руб.</t>
  </si>
  <si>
    <t>Задолженность населения ИТОГО</t>
  </si>
  <si>
    <t>ГВС</t>
  </si>
  <si>
    <t>ТБО</t>
  </si>
  <si>
    <t>ЛИЦЕВОЙ СЧЕТ ЖИЛОГО ДОМА</t>
  </si>
  <si>
    <t>3/2</t>
  </si>
  <si>
    <t>3/3</t>
  </si>
  <si>
    <t>Коммунальные услуги по ТСЖ (всего)</t>
  </si>
  <si>
    <t>хол. вода, водоотведение</t>
  </si>
  <si>
    <t>ИТОГО</t>
  </si>
  <si>
    <t>ЗАВОДСКОЙ ПРОЕЗД Д.3 (2017г.)</t>
  </si>
  <si>
    <t>тариф МОП с  01.01.2017г-31.12.2017г.. - 16,24 руб. За 1м2.</t>
  </si>
  <si>
    <t>Выполнено работ за 2017г., руб.</t>
  </si>
  <si>
    <t>Оплачено населением за 2017г., руб.</t>
  </si>
  <si>
    <t>Задолженность населения за 2016г.</t>
  </si>
  <si>
    <t>Начислено населению в 2017г.</t>
  </si>
  <si>
    <t>оплачено населением в 2017г.</t>
  </si>
  <si>
    <t>Задолженность населения за 2017г.( с учетом долга 2016г.)</t>
  </si>
  <si>
    <t>ЗАВОДСКОЙ ПРОЕЗД Д.3/2 (2017г.)</t>
  </si>
  <si>
    <t>ЗАВОДСКОЙ ПРОЕЗД Д.3/3 (2017г.)</t>
  </si>
  <si>
    <t>Начислено населению за 2017г.,(МОП) руб</t>
  </si>
  <si>
    <t>Начислено населению за СОИ за 2017г., руб.</t>
  </si>
  <si>
    <t>задолженность населения за 2016г, (МОП)руб.</t>
  </si>
  <si>
    <t xml:space="preserve">Счет дома    за 2017г.            (с учетом остатка 2016г), руб.                        </t>
  </si>
  <si>
    <t>Счет дома ИТОГО:</t>
  </si>
  <si>
    <t xml:space="preserve">Счет дома                                 за 2016г., руб.                        </t>
  </si>
  <si>
    <t xml:space="preserve">Счет дома       за 2017г.                (с учетом остатка 2016г), руб.                        </t>
  </si>
  <si>
    <t xml:space="preserve">Счет дома                                за 2016г., руб.                        </t>
  </si>
  <si>
    <t xml:space="preserve">Счет дома        за 2017г.               (с учетом остатка 2016г), руб.                        </t>
  </si>
  <si>
    <t xml:space="preserve">Счет дома  за 2016г., руб.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</si>
</sst>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3" fillId="33" borderId="15" xfId="0" applyFont="1" applyFill="1" applyBorder="1" applyAlignment="1">
      <alignment/>
    </xf>
    <xf numFmtId="2" fontId="3" fillId="33" borderId="16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9" fontId="5" fillId="0" borderId="17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2" fontId="4" fillId="0" borderId="17" xfId="0" applyNumberFormat="1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33" borderId="3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2" fontId="3" fillId="33" borderId="36" xfId="0" applyNumberFormat="1" applyFont="1" applyFill="1" applyBorder="1" applyAlignment="1">
      <alignment horizontal="center"/>
    </xf>
    <xf numFmtId="2" fontId="3" fillId="33" borderId="35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left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2" fontId="3" fillId="0" borderId="36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6" fillId="0" borderId="3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1">
      <selection activeCell="A40" sqref="A40:E41"/>
    </sheetView>
  </sheetViews>
  <sheetFormatPr defaultColWidth="9.140625" defaultRowHeight="12.75"/>
  <cols>
    <col min="2" max="2" width="8.7109375" style="0" customWidth="1"/>
    <col min="3" max="3" width="13.421875" style="0" customWidth="1"/>
    <col min="4" max="4" width="6.00390625" style="0" customWidth="1"/>
    <col min="5" max="5" width="11.00390625" style="0" customWidth="1"/>
    <col min="6" max="6" width="6.28125" style="0" customWidth="1"/>
    <col min="7" max="7" width="4.140625" style="0" customWidth="1"/>
    <col min="8" max="8" width="7.421875" style="0" customWidth="1"/>
    <col min="9" max="9" width="5.57421875" style="0" customWidth="1"/>
    <col min="10" max="10" width="0.71875" style="0" hidden="1" customWidth="1"/>
    <col min="11" max="11" width="8.7109375" style="0" customWidth="1"/>
    <col min="12" max="12" width="3.57421875" style="0" customWidth="1"/>
    <col min="13" max="13" width="11.28125" style="0" customWidth="1"/>
    <col min="14" max="14" width="8.421875" style="0" customWidth="1"/>
    <col min="15" max="15" width="4.140625" style="0" customWidth="1"/>
    <col min="17" max="17" width="4.57421875" style="0" customWidth="1"/>
    <col min="20" max="20" width="5.8515625" style="0" customWidth="1"/>
  </cols>
  <sheetData>
    <row r="1" spans="2:5" ht="12.75">
      <c r="B1" s="15" t="s">
        <v>0</v>
      </c>
      <c r="C1" s="16"/>
      <c r="D1" s="17" t="s">
        <v>1</v>
      </c>
      <c r="E1" s="18"/>
    </row>
    <row r="2" spans="2:14" ht="12.75">
      <c r="B2" s="15" t="s">
        <v>2</v>
      </c>
      <c r="C2" s="16"/>
      <c r="D2" s="19" t="s">
        <v>34</v>
      </c>
      <c r="E2" s="20"/>
      <c r="G2" s="14" t="s">
        <v>32</v>
      </c>
      <c r="H2" s="14"/>
      <c r="I2" s="14"/>
      <c r="J2" s="14"/>
      <c r="K2" s="14"/>
      <c r="L2" s="14"/>
      <c r="M2" s="14"/>
      <c r="N2" s="14"/>
    </row>
    <row r="3" spans="2:14" ht="12.75">
      <c r="B3" s="15" t="s">
        <v>3</v>
      </c>
      <c r="C3" s="16"/>
      <c r="D3" s="17">
        <v>2005</v>
      </c>
      <c r="E3" s="18"/>
      <c r="G3" s="14" t="s">
        <v>47</v>
      </c>
      <c r="H3" s="14"/>
      <c r="I3" s="14"/>
      <c r="J3" s="14"/>
      <c r="K3" s="14"/>
      <c r="L3" s="14"/>
      <c r="M3" s="14"/>
      <c r="N3" s="14"/>
    </row>
    <row r="4" spans="2:5" ht="12.75">
      <c r="B4" s="15" t="s">
        <v>4</v>
      </c>
      <c r="C4" s="16"/>
      <c r="D4" s="17" t="s">
        <v>5</v>
      </c>
      <c r="E4" s="18"/>
    </row>
    <row r="5" spans="2:5" ht="12.75">
      <c r="B5" s="15" t="s">
        <v>6</v>
      </c>
      <c r="C5" s="16"/>
      <c r="D5" s="17">
        <v>10</v>
      </c>
      <c r="E5" s="18"/>
    </row>
    <row r="6" spans="2:5" ht="12.75">
      <c r="B6" s="15" t="s">
        <v>7</v>
      </c>
      <c r="C6" s="16"/>
      <c r="D6" s="17">
        <v>4</v>
      </c>
      <c r="E6" s="18"/>
    </row>
    <row r="7" spans="2:5" ht="12.75">
      <c r="B7" s="15" t="s">
        <v>8</v>
      </c>
      <c r="C7" s="16"/>
      <c r="D7" s="17">
        <v>200</v>
      </c>
      <c r="E7" s="18"/>
    </row>
    <row r="8" spans="2:5" ht="12.75">
      <c r="B8" s="15" t="s">
        <v>9</v>
      </c>
      <c r="C8" s="16"/>
      <c r="D8" s="17">
        <v>10298.5</v>
      </c>
      <c r="E8" s="18"/>
    </row>
    <row r="9" spans="2:5" ht="12.75">
      <c r="B9" s="15" t="s">
        <v>10</v>
      </c>
      <c r="C9" s="16"/>
      <c r="D9" s="17" t="s">
        <v>11</v>
      </c>
      <c r="E9" s="18"/>
    </row>
    <row r="10" spans="2:5" ht="12.75">
      <c r="B10" s="15" t="s">
        <v>19</v>
      </c>
      <c r="C10" s="16"/>
      <c r="D10" s="17" t="s">
        <v>11</v>
      </c>
      <c r="E10" s="18"/>
    </row>
    <row r="11" spans="2:6" ht="12.75" customHeight="1">
      <c r="B11" s="21" t="s">
        <v>18</v>
      </c>
      <c r="C11" s="22"/>
      <c r="D11" s="17" t="s">
        <v>12</v>
      </c>
      <c r="E11" s="27"/>
      <c r="F11" s="18"/>
    </row>
    <row r="12" spans="2:6" ht="12.75">
      <c r="B12" s="23"/>
      <c r="C12" s="24"/>
      <c r="D12" s="17" t="s">
        <v>16</v>
      </c>
      <c r="E12" s="27"/>
      <c r="F12" s="18"/>
    </row>
    <row r="13" spans="2:6" ht="12.75">
      <c r="B13" s="23"/>
      <c r="C13" s="24"/>
      <c r="D13" s="17" t="s">
        <v>17</v>
      </c>
      <c r="E13" s="27"/>
      <c r="F13" s="18"/>
    </row>
    <row r="14" spans="2:6" ht="12.75">
      <c r="B14" s="23"/>
      <c r="C14" s="24"/>
      <c r="D14" s="17" t="s">
        <v>13</v>
      </c>
      <c r="E14" s="27"/>
      <c r="F14" s="18"/>
    </row>
    <row r="15" spans="2:6" ht="12.75">
      <c r="B15" s="23"/>
      <c r="C15" s="24"/>
      <c r="D15" s="17" t="s">
        <v>14</v>
      </c>
      <c r="E15" s="27"/>
      <c r="F15" s="18"/>
    </row>
    <row r="16" spans="2:6" ht="12.75">
      <c r="B16" s="25"/>
      <c r="C16" s="26"/>
      <c r="D16" s="17" t="s">
        <v>15</v>
      </c>
      <c r="E16" s="27"/>
      <c r="F16" s="18"/>
    </row>
    <row r="17" ht="7.5" customHeight="1"/>
    <row r="18" spans="1:5" ht="12.75">
      <c r="A18" s="1" t="s">
        <v>39</v>
      </c>
      <c r="B18" s="1"/>
      <c r="C18" s="1"/>
      <c r="D18" s="1"/>
      <c r="E18" s="2"/>
    </row>
    <row r="19" spans="5:8" ht="7.5" customHeight="1" thickBot="1">
      <c r="E19" s="36"/>
      <c r="F19" s="36"/>
      <c r="G19" s="36"/>
      <c r="H19" s="36"/>
    </row>
    <row r="20" spans="1:20" ht="71.25" customHeight="1" thickBot="1">
      <c r="A20" s="37" t="s">
        <v>20</v>
      </c>
      <c r="B20" s="38"/>
      <c r="C20" s="38"/>
      <c r="D20" s="39"/>
      <c r="E20" s="40" t="s">
        <v>55</v>
      </c>
      <c r="F20" s="41"/>
      <c r="G20" s="42"/>
      <c r="H20" s="43" t="s">
        <v>50</v>
      </c>
      <c r="I20" s="44"/>
      <c r="J20" s="45"/>
      <c r="K20" s="40" t="s">
        <v>48</v>
      </c>
      <c r="L20" s="42"/>
      <c r="M20" s="8" t="s">
        <v>49</v>
      </c>
      <c r="N20" s="40" t="s">
        <v>40</v>
      </c>
      <c r="O20" s="42"/>
      <c r="P20" s="95" t="s">
        <v>41</v>
      </c>
      <c r="Q20" s="96"/>
      <c r="R20" s="43" t="s">
        <v>56</v>
      </c>
      <c r="S20" s="44"/>
      <c r="T20" s="89"/>
    </row>
    <row r="21" spans="1:20" ht="12.75">
      <c r="A21" s="28" t="s">
        <v>21</v>
      </c>
      <c r="B21" s="29"/>
      <c r="C21" s="29"/>
      <c r="D21" s="30"/>
      <c r="E21" s="31">
        <v>-16700.24</v>
      </c>
      <c r="F21" s="32"/>
      <c r="G21" s="33"/>
      <c r="H21" s="31">
        <v>27426</v>
      </c>
      <c r="I21" s="33"/>
      <c r="J21" s="5"/>
      <c r="K21" s="34">
        <v>147062.58</v>
      </c>
      <c r="L21" s="35"/>
      <c r="M21" s="9">
        <v>208778.08</v>
      </c>
      <c r="N21" s="34">
        <v>349516.15</v>
      </c>
      <c r="O21" s="35"/>
      <c r="P21" s="90">
        <v>157401.71</v>
      </c>
      <c r="Q21" s="91"/>
      <c r="R21" s="92">
        <f>E21+K21+M21-N21</f>
        <v>-10375.73000000004</v>
      </c>
      <c r="S21" s="93"/>
      <c r="T21" s="94"/>
    </row>
    <row r="22" spans="1:20" ht="12.75">
      <c r="A22" s="56" t="s">
        <v>22</v>
      </c>
      <c r="B22" s="57"/>
      <c r="C22" s="57"/>
      <c r="D22" s="58"/>
      <c r="E22" s="46">
        <v>512.86</v>
      </c>
      <c r="F22" s="47"/>
      <c r="G22" s="48"/>
      <c r="H22" s="46">
        <v>30855.68</v>
      </c>
      <c r="I22" s="48"/>
      <c r="J22" s="4"/>
      <c r="K22" s="49">
        <v>158184.96</v>
      </c>
      <c r="L22" s="50"/>
      <c r="M22" s="10">
        <v>0</v>
      </c>
      <c r="N22" s="49">
        <v>173360.87</v>
      </c>
      <c r="O22" s="50"/>
      <c r="P22" s="51">
        <v>169306.05</v>
      </c>
      <c r="Q22" s="52"/>
      <c r="R22" s="53">
        <f aca="true" t="shared" si="0" ref="R22:R27">E22+K22-N22</f>
        <v>-14663.050000000017</v>
      </c>
      <c r="S22" s="54"/>
      <c r="T22" s="55"/>
    </row>
    <row r="23" spans="1:20" ht="23.25" customHeight="1">
      <c r="A23" s="59" t="s">
        <v>23</v>
      </c>
      <c r="B23" s="60"/>
      <c r="C23" s="60"/>
      <c r="D23" s="61"/>
      <c r="E23" s="46">
        <v>-44670.17</v>
      </c>
      <c r="F23" s="47"/>
      <c r="G23" s="48"/>
      <c r="H23" s="46">
        <v>31276.33</v>
      </c>
      <c r="I23" s="48"/>
      <c r="J23" s="4"/>
      <c r="K23" s="49">
        <v>197731.2</v>
      </c>
      <c r="L23" s="50"/>
      <c r="M23" s="10">
        <v>0</v>
      </c>
      <c r="N23" s="46">
        <v>79154.77</v>
      </c>
      <c r="O23" s="48"/>
      <c r="P23" s="51">
        <v>211632.56</v>
      </c>
      <c r="Q23" s="52"/>
      <c r="R23" s="53">
        <f t="shared" si="0"/>
        <v>73906.26000000002</v>
      </c>
      <c r="S23" s="54"/>
      <c r="T23" s="55"/>
    </row>
    <row r="24" spans="1:20" ht="12.75">
      <c r="A24" s="56" t="s">
        <v>24</v>
      </c>
      <c r="B24" s="57"/>
      <c r="C24" s="57"/>
      <c r="D24" s="58"/>
      <c r="E24" s="46">
        <v>101570.4</v>
      </c>
      <c r="F24" s="47"/>
      <c r="G24" s="48"/>
      <c r="H24" s="46">
        <v>103293.57</v>
      </c>
      <c r="I24" s="48"/>
      <c r="J24" s="4"/>
      <c r="K24" s="49">
        <v>425122.08</v>
      </c>
      <c r="L24" s="50"/>
      <c r="M24" s="10">
        <v>0</v>
      </c>
      <c r="N24" s="49">
        <v>429511.8</v>
      </c>
      <c r="O24" s="50"/>
      <c r="P24" s="53">
        <v>455010</v>
      </c>
      <c r="Q24" s="55"/>
      <c r="R24" s="53">
        <f t="shared" si="0"/>
        <v>97180.68</v>
      </c>
      <c r="S24" s="54"/>
      <c r="T24" s="55"/>
    </row>
    <row r="25" spans="1:20" ht="12.75">
      <c r="A25" s="56" t="s">
        <v>25</v>
      </c>
      <c r="B25" s="57"/>
      <c r="C25" s="57"/>
      <c r="D25" s="58"/>
      <c r="E25" s="46">
        <v>-27785.75</v>
      </c>
      <c r="F25" s="47"/>
      <c r="G25" s="48"/>
      <c r="H25" s="49">
        <v>66566.23</v>
      </c>
      <c r="I25" s="50"/>
      <c r="J25" s="4"/>
      <c r="K25" s="49">
        <v>380632.56</v>
      </c>
      <c r="L25" s="50"/>
      <c r="M25" s="10">
        <v>0</v>
      </c>
      <c r="N25" s="49">
        <v>268443.13</v>
      </c>
      <c r="O25" s="50"/>
      <c r="P25" s="51">
        <v>407392.67</v>
      </c>
      <c r="Q25" s="52"/>
      <c r="R25" s="53">
        <f t="shared" si="0"/>
        <v>84403.68</v>
      </c>
      <c r="S25" s="54"/>
      <c r="T25" s="55"/>
    </row>
    <row r="26" spans="1:20" ht="12.75">
      <c r="A26" s="56" t="s">
        <v>26</v>
      </c>
      <c r="B26" s="57"/>
      <c r="C26" s="57"/>
      <c r="D26" s="58"/>
      <c r="E26" s="46">
        <v>21546.12</v>
      </c>
      <c r="F26" s="47"/>
      <c r="G26" s="48"/>
      <c r="H26" s="46">
        <v>46298.04</v>
      </c>
      <c r="I26" s="48"/>
      <c r="J26" s="4"/>
      <c r="K26" s="49">
        <v>140883.48</v>
      </c>
      <c r="L26" s="50"/>
      <c r="M26" s="10">
        <v>0</v>
      </c>
      <c r="N26" s="49">
        <v>158180.96</v>
      </c>
      <c r="O26" s="50"/>
      <c r="P26" s="53">
        <v>150788.2</v>
      </c>
      <c r="Q26" s="55"/>
      <c r="R26" s="53">
        <f t="shared" si="0"/>
        <v>4248.640000000014</v>
      </c>
      <c r="S26" s="54"/>
      <c r="T26" s="55"/>
    </row>
    <row r="27" spans="1:20" ht="12.75">
      <c r="A27" s="56" t="s">
        <v>27</v>
      </c>
      <c r="B27" s="57"/>
      <c r="C27" s="57"/>
      <c r="D27" s="58"/>
      <c r="E27" s="46">
        <v>-263906.84</v>
      </c>
      <c r="F27" s="47"/>
      <c r="G27" s="48"/>
      <c r="H27" s="46">
        <v>110139.52</v>
      </c>
      <c r="I27" s="48"/>
      <c r="J27" s="4"/>
      <c r="K27" s="49">
        <v>557354.82</v>
      </c>
      <c r="L27" s="50"/>
      <c r="M27" s="10">
        <v>0</v>
      </c>
      <c r="N27" s="49">
        <v>607781.12</v>
      </c>
      <c r="O27" s="50"/>
      <c r="P27" s="51">
        <v>596539.27</v>
      </c>
      <c r="Q27" s="52"/>
      <c r="R27" s="53">
        <f t="shared" si="0"/>
        <v>-314333.1400000001</v>
      </c>
      <c r="S27" s="54"/>
      <c r="T27" s="55"/>
    </row>
    <row r="28" spans="1:20" ht="13.5" thickBot="1">
      <c r="A28" s="64" t="s">
        <v>28</v>
      </c>
      <c r="B28" s="65"/>
      <c r="C28" s="65"/>
      <c r="D28" s="66"/>
      <c r="E28" s="67">
        <f>SUM(E21:G27)</f>
        <v>-229433.62000000005</v>
      </c>
      <c r="F28" s="68"/>
      <c r="G28" s="69"/>
      <c r="H28" s="67">
        <f>SUM(H21:I27)</f>
        <v>415855.37</v>
      </c>
      <c r="I28" s="69"/>
      <c r="J28" s="11"/>
      <c r="K28" s="70">
        <f>SUM(K21:L27)</f>
        <v>2006971.6800000002</v>
      </c>
      <c r="L28" s="71"/>
      <c r="M28" s="12">
        <f>SUM(M21:M27)</f>
        <v>208778.08</v>
      </c>
      <c r="N28" s="70">
        <f>SUM(N21:O27)</f>
        <v>2065948.8000000003</v>
      </c>
      <c r="O28" s="71"/>
      <c r="P28" s="97">
        <f>SUM(P21:Q27)</f>
        <v>2148070.46</v>
      </c>
      <c r="Q28" s="98"/>
      <c r="R28" s="99">
        <f>SUM(R21:T27)</f>
        <v>-79632.66000000009</v>
      </c>
      <c r="S28" s="100"/>
      <c r="T28" s="101"/>
    </row>
    <row r="29" spans="1:15" ht="7.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20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8" t="s">
        <v>52</v>
      </c>
      <c r="O30" s="29"/>
      <c r="P30" s="29"/>
      <c r="Q30" s="29"/>
      <c r="R30" s="30"/>
      <c r="S30" s="102">
        <v>-79632.66</v>
      </c>
      <c r="T30" s="103"/>
    </row>
    <row r="31" spans="14:20" ht="12.75">
      <c r="N31" s="56" t="s">
        <v>29</v>
      </c>
      <c r="O31" s="57"/>
      <c r="P31" s="57"/>
      <c r="Q31" s="57"/>
      <c r="R31" s="58"/>
      <c r="S31" s="62">
        <f>H28+K28+M28-P28</f>
        <v>483534.6700000004</v>
      </c>
      <c r="T31" s="63"/>
    </row>
    <row r="32" spans="14:20" ht="12.75">
      <c r="N32" s="6"/>
      <c r="O32" s="6"/>
      <c r="P32" s="6"/>
      <c r="Q32" s="6"/>
      <c r="R32" s="6"/>
      <c r="S32" s="13"/>
      <c r="T32" s="6"/>
    </row>
    <row r="33" spans="14:20" ht="13.5" thickBot="1">
      <c r="N33" s="6"/>
      <c r="O33" s="6"/>
      <c r="P33" s="6"/>
      <c r="Q33" s="6"/>
      <c r="R33" s="6"/>
      <c r="S33" s="7"/>
      <c r="T33" s="7"/>
    </row>
    <row r="34" spans="1:19" ht="12.75" customHeight="1">
      <c r="A34" s="106" t="s">
        <v>35</v>
      </c>
      <c r="B34" s="107"/>
      <c r="C34" s="108"/>
      <c r="D34" s="109" t="s">
        <v>12</v>
      </c>
      <c r="E34" s="110"/>
      <c r="F34" s="111" t="s">
        <v>30</v>
      </c>
      <c r="G34" s="112"/>
      <c r="H34" s="111" t="s">
        <v>36</v>
      </c>
      <c r="I34" s="113"/>
      <c r="J34" s="113"/>
      <c r="K34" s="113"/>
      <c r="L34" s="112"/>
      <c r="M34" s="114" t="s">
        <v>14</v>
      </c>
      <c r="N34" s="115"/>
      <c r="O34" s="116"/>
      <c r="P34" s="117" t="s">
        <v>31</v>
      </c>
      <c r="Q34" s="118"/>
      <c r="R34" s="104" t="s">
        <v>37</v>
      </c>
      <c r="S34" s="105"/>
    </row>
    <row r="35" spans="1:19" ht="12.75">
      <c r="A35" s="72" t="s">
        <v>42</v>
      </c>
      <c r="B35" s="27"/>
      <c r="C35" s="18"/>
      <c r="D35" s="73">
        <v>2293995.64</v>
      </c>
      <c r="E35" s="74"/>
      <c r="F35" s="73">
        <v>657583.36</v>
      </c>
      <c r="G35" s="74"/>
      <c r="H35" s="73">
        <v>370822.54</v>
      </c>
      <c r="I35" s="75"/>
      <c r="J35" s="75"/>
      <c r="K35" s="75"/>
      <c r="L35" s="74"/>
      <c r="M35" s="73">
        <v>331822.25</v>
      </c>
      <c r="N35" s="75"/>
      <c r="O35" s="74"/>
      <c r="P35" s="73">
        <v>92238.09</v>
      </c>
      <c r="Q35" s="76"/>
      <c r="R35" s="77">
        <f>P35+M35+H35+F35+D35</f>
        <v>3746461.88</v>
      </c>
      <c r="S35" s="78"/>
    </row>
    <row r="36" spans="1:19" ht="12.75">
      <c r="A36" s="72" t="s">
        <v>43</v>
      </c>
      <c r="B36" s="27"/>
      <c r="C36" s="18"/>
      <c r="D36" s="73">
        <v>7159957.61</v>
      </c>
      <c r="E36" s="74"/>
      <c r="F36" s="73">
        <v>2318714.41</v>
      </c>
      <c r="G36" s="74"/>
      <c r="H36" s="73">
        <v>1327097.33</v>
      </c>
      <c r="I36" s="75"/>
      <c r="J36" s="75"/>
      <c r="K36" s="75"/>
      <c r="L36" s="74"/>
      <c r="M36" s="73">
        <v>2897525.26</v>
      </c>
      <c r="N36" s="75"/>
      <c r="O36" s="74"/>
      <c r="P36" s="73">
        <v>457766.64</v>
      </c>
      <c r="Q36" s="76"/>
      <c r="R36" s="77">
        <f>SUM(D36:Q36)</f>
        <v>14161061.25</v>
      </c>
      <c r="S36" s="78"/>
    </row>
    <row r="37" spans="1:19" ht="12.75">
      <c r="A37" s="72" t="s">
        <v>44</v>
      </c>
      <c r="B37" s="27"/>
      <c r="C37" s="18"/>
      <c r="D37" s="73">
        <v>8164706.35</v>
      </c>
      <c r="E37" s="74"/>
      <c r="F37" s="73">
        <v>2690720.24</v>
      </c>
      <c r="G37" s="74"/>
      <c r="H37" s="73">
        <v>1540462.94</v>
      </c>
      <c r="I37" s="75"/>
      <c r="J37" s="75"/>
      <c r="K37" s="75"/>
      <c r="L37" s="74"/>
      <c r="M37" s="73">
        <v>2789351.57</v>
      </c>
      <c r="N37" s="75"/>
      <c r="O37" s="74"/>
      <c r="P37" s="73">
        <v>477232.31</v>
      </c>
      <c r="Q37" s="76"/>
      <c r="R37" s="77">
        <f>SUM(D37:Q37)</f>
        <v>15662473.41</v>
      </c>
      <c r="S37" s="78"/>
    </row>
    <row r="38" spans="1:19" ht="23.25" customHeight="1" thickBot="1">
      <c r="A38" s="80" t="s">
        <v>45</v>
      </c>
      <c r="B38" s="81"/>
      <c r="C38" s="82"/>
      <c r="D38" s="83">
        <f>D35+D36-D37</f>
        <v>1289246.9000000004</v>
      </c>
      <c r="E38" s="84"/>
      <c r="F38" s="83">
        <f>F35+F36-F37</f>
        <v>285577.5299999998</v>
      </c>
      <c r="G38" s="84"/>
      <c r="H38" s="83">
        <f>H35+H36-H37</f>
        <v>157456.93000000017</v>
      </c>
      <c r="I38" s="85"/>
      <c r="J38" s="85"/>
      <c r="K38" s="85"/>
      <c r="L38" s="84"/>
      <c r="M38" s="83">
        <f>M35+M36-M37</f>
        <v>439995.93999999994</v>
      </c>
      <c r="N38" s="85"/>
      <c r="O38" s="84"/>
      <c r="P38" s="83">
        <f>P35+P36-P37</f>
        <v>72772.41999999998</v>
      </c>
      <c r="Q38" s="86"/>
      <c r="R38" s="87">
        <f>R35+R36-R37</f>
        <v>2245049.719999999</v>
      </c>
      <c r="S38" s="88"/>
    </row>
    <row r="40" spans="1:5" ht="12.75">
      <c r="A40" s="79"/>
      <c r="B40" s="79"/>
      <c r="C40" s="79"/>
      <c r="D40" s="79"/>
      <c r="E40" s="79"/>
    </row>
    <row r="41" spans="1:5" ht="12.75">
      <c r="A41" s="79"/>
      <c r="B41" s="79"/>
      <c r="D41" s="79"/>
      <c r="E41" s="79"/>
    </row>
    <row r="44" ht="37.5" customHeight="1"/>
    <row r="45" ht="19.5" customHeight="1"/>
  </sheetData>
  <sheetProtection/>
  <mergeCells count="136">
    <mergeCell ref="A41:B41"/>
    <mergeCell ref="A34:C34"/>
    <mergeCell ref="D34:E34"/>
    <mergeCell ref="F34:G34"/>
    <mergeCell ref="H34:L34"/>
    <mergeCell ref="M34:O34"/>
    <mergeCell ref="P28:Q28"/>
    <mergeCell ref="R28:T28"/>
    <mergeCell ref="N30:R30"/>
    <mergeCell ref="S30:T30"/>
    <mergeCell ref="R34:S34"/>
    <mergeCell ref="A40:C40"/>
    <mergeCell ref="D40:E40"/>
    <mergeCell ref="P34:Q34"/>
    <mergeCell ref="R23:T23"/>
    <mergeCell ref="N24:O24"/>
    <mergeCell ref="P24:Q24"/>
    <mergeCell ref="R24:T24"/>
    <mergeCell ref="N25:O25"/>
    <mergeCell ref="P25:Q25"/>
    <mergeCell ref="R25:T25"/>
    <mergeCell ref="R20:T20"/>
    <mergeCell ref="N21:O21"/>
    <mergeCell ref="P21:Q21"/>
    <mergeCell ref="R21:T21"/>
    <mergeCell ref="N22:O22"/>
    <mergeCell ref="P22:Q22"/>
    <mergeCell ref="R22:T22"/>
    <mergeCell ref="N20:O20"/>
    <mergeCell ref="P20:Q20"/>
    <mergeCell ref="D41:E41"/>
    <mergeCell ref="R37:S37"/>
    <mergeCell ref="A38:C38"/>
    <mergeCell ref="D38:E38"/>
    <mergeCell ref="F38:G38"/>
    <mergeCell ref="H38:L38"/>
    <mergeCell ref="M38:O38"/>
    <mergeCell ref="P38:Q38"/>
    <mergeCell ref="R38:S38"/>
    <mergeCell ref="A37:C37"/>
    <mergeCell ref="D37:E37"/>
    <mergeCell ref="F37:G37"/>
    <mergeCell ref="H37:L37"/>
    <mergeCell ref="M37:O37"/>
    <mergeCell ref="P37:Q37"/>
    <mergeCell ref="R35:S35"/>
    <mergeCell ref="R36:S36"/>
    <mergeCell ref="A36:C36"/>
    <mergeCell ref="D36:E36"/>
    <mergeCell ref="F36:G36"/>
    <mergeCell ref="H36:L36"/>
    <mergeCell ref="M36:O36"/>
    <mergeCell ref="P36:Q36"/>
    <mergeCell ref="A35:C35"/>
    <mergeCell ref="D35:E35"/>
    <mergeCell ref="F35:G35"/>
    <mergeCell ref="H35:L35"/>
    <mergeCell ref="M35:O35"/>
    <mergeCell ref="P35:Q35"/>
    <mergeCell ref="N31:R31"/>
    <mergeCell ref="S31:T31"/>
    <mergeCell ref="A26:D26"/>
    <mergeCell ref="E26:G26"/>
    <mergeCell ref="A28:D28"/>
    <mergeCell ref="E28:G28"/>
    <mergeCell ref="H28:I28"/>
    <mergeCell ref="K28:L28"/>
    <mergeCell ref="R27:T27"/>
    <mergeCell ref="N28:O28"/>
    <mergeCell ref="A27:D27"/>
    <mergeCell ref="E27:G27"/>
    <mergeCell ref="H27:I27"/>
    <mergeCell ref="K27:L27"/>
    <mergeCell ref="N27:O27"/>
    <mergeCell ref="P27:Q27"/>
    <mergeCell ref="A25:D25"/>
    <mergeCell ref="E25:G25"/>
    <mergeCell ref="H25:I25"/>
    <mergeCell ref="K25:L25"/>
    <mergeCell ref="N26:O26"/>
    <mergeCell ref="P26:Q26"/>
    <mergeCell ref="R26:T26"/>
    <mergeCell ref="H26:I26"/>
    <mergeCell ref="K26:L26"/>
    <mergeCell ref="A22:D22"/>
    <mergeCell ref="E22:G22"/>
    <mergeCell ref="A24:D24"/>
    <mergeCell ref="E24:G24"/>
    <mergeCell ref="H24:I24"/>
    <mergeCell ref="K24:L24"/>
    <mergeCell ref="A23:D23"/>
    <mergeCell ref="E23:G23"/>
    <mergeCell ref="H23:I23"/>
    <mergeCell ref="K23:L23"/>
    <mergeCell ref="N23:O23"/>
    <mergeCell ref="P23:Q23"/>
    <mergeCell ref="H22:I22"/>
    <mergeCell ref="K22:L22"/>
    <mergeCell ref="A21:D21"/>
    <mergeCell ref="E21:G21"/>
    <mergeCell ref="H21:I21"/>
    <mergeCell ref="K21:L21"/>
    <mergeCell ref="E19:H19"/>
    <mergeCell ref="A20:D20"/>
    <mergeCell ref="E20:G20"/>
    <mergeCell ref="H20:J20"/>
    <mergeCell ref="K20:L20"/>
    <mergeCell ref="B10:C10"/>
    <mergeCell ref="D10:E10"/>
    <mergeCell ref="B11:C16"/>
    <mergeCell ref="D11:F11"/>
    <mergeCell ref="D12:F12"/>
    <mergeCell ref="D13:F13"/>
    <mergeCell ref="D14:F14"/>
    <mergeCell ref="D15:F15"/>
    <mergeCell ref="D16:F16"/>
    <mergeCell ref="B7:C7"/>
    <mergeCell ref="D7:E7"/>
    <mergeCell ref="B8:C8"/>
    <mergeCell ref="D8:E8"/>
    <mergeCell ref="B9:C9"/>
    <mergeCell ref="D9:E9"/>
    <mergeCell ref="B4:C4"/>
    <mergeCell ref="D4:E4"/>
    <mergeCell ref="B5:C5"/>
    <mergeCell ref="D5:E5"/>
    <mergeCell ref="B6:C6"/>
    <mergeCell ref="D6:E6"/>
    <mergeCell ref="G2:N2"/>
    <mergeCell ref="G3:N3"/>
    <mergeCell ref="B1:C1"/>
    <mergeCell ref="D1:E1"/>
    <mergeCell ref="B2:C2"/>
    <mergeCell ref="D2:E2"/>
    <mergeCell ref="B3:C3"/>
    <mergeCell ref="D3:E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0">
      <selection activeCell="F40" sqref="F40"/>
    </sheetView>
  </sheetViews>
  <sheetFormatPr defaultColWidth="9.140625" defaultRowHeight="12.75"/>
  <cols>
    <col min="2" max="2" width="8.7109375" style="0" customWidth="1"/>
    <col min="3" max="3" width="13.421875" style="0" customWidth="1"/>
    <col min="4" max="4" width="6.00390625" style="0" customWidth="1"/>
    <col min="5" max="5" width="11.00390625" style="0" customWidth="1"/>
    <col min="6" max="6" width="5.421875" style="0" customWidth="1"/>
    <col min="7" max="7" width="4.140625" style="0" customWidth="1"/>
    <col min="8" max="8" width="7.421875" style="0" customWidth="1"/>
    <col min="9" max="9" width="5.57421875" style="0" customWidth="1"/>
    <col min="10" max="10" width="0.71875" style="0" hidden="1" customWidth="1"/>
    <col min="11" max="11" width="8.7109375" style="0" customWidth="1"/>
    <col min="12" max="12" width="3.57421875" style="0" customWidth="1"/>
    <col min="13" max="13" width="11.28125" style="0" customWidth="1"/>
    <col min="14" max="14" width="8.421875" style="0" customWidth="1"/>
    <col min="15" max="15" width="4.140625" style="0" customWidth="1"/>
    <col min="17" max="17" width="4.57421875" style="0" customWidth="1"/>
    <col min="20" max="20" width="5.8515625" style="0" customWidth="1"/>
  </cols>
  <sheetData>
    <row r="1" spans="2:5" ht="12.75">
      <c r="B1" s="15" t="s">
        <v>0</v>
      </c>
      <c r="C1" s="16"/>
      <c r="D1" s="17" t="s">
        <v>1</v>
      </c>
      <c r="E1" s="18"/>
    </row>
    <row r="2" spans="2:14" ht="12.75">
      <c r="B2" s="15" t="s">
        <v>2</v>
      </c>
      <c r="C2" s="16"/>
      <c r="D2" s="17">
        <v>3</v>
      </c>
      <c r="E2" s="18"/>
      <c r="G2" s="14" t="s">
        <v>32</v>
      </c>
      <c r="H2" s="14"/>
      <c r="I2" s="14"/>
      <c r="J2" s="14"/>
      <c r="K2" s="14"/>
      <c r="L2" s="14"/>
      <c r="M2" s="14"/>
      <c r="N2" s="14"/>
    </row>
    <row r="3" spans="2:14" ht="12.75">
      <c r="B3" s="15" t="s">
        <v>3</v>
      </c>
      <c r="C3" s="16"/>
      <c r="D3" s="17">
        <v>2005</v>
      </c>
      <c r="E3" s="18"/>
      <c r="G3" s="14" t="s">
        <v>38</v>
      </c>
      <c r="H3" s="14"/>
      <c r="I3" s="14"/>
      <c r="J3" s="14"/>
      <c r="K3" s="14"/>
      <c r="L3" s="14"/>
      <c r="M3" s="14"/>
      <c r="N3" s="14"/>
    </row>
    <row r="4" spans="2:5" ht="12.75">
      <c r="B4" s="15" t="s">
        <v>4</v>
      </c>
      <c r="C4" s="16"/>
      <c r="D4" s="17" t="s">
        <v>5</v>
      </c>
      <c r="E4" s="18"/>
    </row>
    <row r="5" spans="2:5" ht="12.75">
      <c r="B5" s="15" t="s">
        <v>6</v>
      </c>
      <c r="C5" s="16"/>
      <c r="D5" s="17">
        <v>10</v>
      </c>
      <c r="E5" s="18"/>
    </row>
    <row r="6" spans="2:5" ht="12.75">
      <c r="B6" s="15" t="s">
        <v>7</v>
      </c>
      <c r="C6" s="16"/>
      <c r="D6" s="17">
        <v>4</v>
      </c>
      <c r="E6" s="18"/>
    </row>
    <row r="7" spans="2:5" ht="12.75">
      <c r="B7" s="15" t="s">
        <v>8</v>
      </c>
      <c r="C7" s="16"/>
      <c r="D7" s="17">
        <v>170</v>
      </c>
      <c r="E7" s="18"/>
    </row>
    <row r="8" spans="2:5" ht="12.75">
      <c r="B8" s="15" t="s">
        <v>9</v>
      </c>
      <c r="C8" s="16"/>
      <c r="D8" s="17">
        <v>10121</v>
      </c>
      <c r="E8" s="18"/>
    </row>
    <row r="9" spans="2:5" ht="12.75">
      <c r="B9" s="15" t="s">
        <v>10</v>
      </c>
      <c r="C9" s="16"/>
      <c r="D9" s="17" t="s">
        <v>11</v>
      </c>
      <c r="E9" s="18"/>
    </row>
    <row r="10" spans="2:5" ht="12.75">
      <c r="B10" s="15" t="s">
        <v>19</v>
      </c>
      <c r="C10" s="16"/>
      <c r="D10" s="17" t="s">
        <v>11</v>
      </c>
      <c r="E10" s="18"/>
    </row>
    <row r="11" spans="2:6" ht="12.75" customHeight="1">
      <c r="B11" s="21" t="s">
        <v>18</v>
      </c>
      <c r="C11" s="22"/>
      <c r="D11" s="17" t="s">
        <v>12</v>
      </c>
      <c r="E11" s="27"/>
      <c r="F11" s="18"/>
    </row>
    <row r="12" spans="2:6" ht="12.75">
      <c r="B12" s="23"/>
      <c r="C12" s="24"/>
      <c r="D12" s="17" t="s">
        <v>16</v>
      </c>
      <c r="E12" s="27"/>
      <c r="F12" s="18"/>
    </row>
    <row r="13" spans="2:6" ht="12.75">
      <c r="B13" s="23"/>
      <c r="C13" s="24"/>
      <c r="D13" s="17" t="s">
        <v>17</v>
      </c>
      <c r="E13" s="27"/>
      <c r="F13" s="18"/>
    </row>
    <row r="14" spans="2:6" ht="12.75">
      <c r="B14" s="23"/>
      <c r="C14" s="24"/>
      <c r="D14" s="17" t="s">
        <v>13</v>
      </c>
      <c r="E14" s="27"/>
      <c r="F14" s="18"/>
    </row>
    <row r="15" spans="2:6" ht="12.75">
      <c r="B15" s="23"/>
      <c r="C15" s="24"/>
      <c r="D15" s="17" t="s">
        <v>14</v>
      </c>
      <c r="E15" s="27"/>
      <c r="F15" s="18"/>
    </row>
    <row r="16" spans="2:6" ht="12.75">
      <c r="B16" s="25"/>
      <c r="C16" s="26"/>
      <c r="D16" s="17" t="s">
        <v>15</v>
      </c>
      <c r="E16" s="27"/>
      <c r="F16" s="18"/>
    </row>
    <row r="17" ht="7.5" customHeight="1"/>
    <row r="18" spans="1:5" ht="12.75">
      <c r="A18" s="1" t="s">
        <v>39</v>
      </c>
      <c r="B18" s="1"/>
      <c r="C18" s="1"/>
      <c r="D18" s="1"/>
      <c r="E18" s="2"/>
    </row>
    <row r="19" spans="5:8" ht="7.5" customHeight="1" thickBot="1">
      <c r="E19" s="36"/>
      <c r="F19" s="36"/>
      <c r="G19" s="36"/>
      <c r="H19" s="36"/>
    </row>
    <row r="20" spans="1:20" ht="71.25" customHeight="1" thickBot="1">
      <c r="A20" s="37" t="s">
        <v>20</v>
      </c>
      <c r="B20" s="38"/>
      <c r="C20" s="38"/>
      <c r="D20" s="39"/>
      <c r="E20" s="40" t="s">
        <v>57</v>
      </c>
      <c r="F20" s="41"/>
      <c r="G20" s="42"/>
      <c r="H20" s="43" t="s">
        <v>50</v>
      </c>
      <c r="I20" s="44"/>
      <c r="J20" s="45"/>
      <c r="K20" s="40" t="s">
        <v>48</v>
      </c>
      <c r="L20" s="42"/>
      <c r="M20" s="8" t="s">
        <v>49</v>
      </c>
      <c r="N20" s="40" t="s">
        <v>40</v>
      </c>
      <c r="O20" s="42"/>
      <c r="P20" s="95" t="s">
        <v>41</v>
      </c>
      <c r="Q20" s="96"/>
      <c r="R20" s="43" t="s">
        <v>51</v>
      </c>
      <c r="S20" s="44"/>
      <c r="T20" s="89"/>
    </row>
    <row r="21" spans="1:20" ht="12.75">
      <c r="A21" s="28" t="s">
        <v>21</v>
      </c>
      <c r="B21" s="29"/>
      <c r="C21" s="29"/>
      <c r="D21" s="30"/>
      <c r="E21" s="31">
        <v>-34245.38</v>
      </c>
      <c r="F21" s="32"/>
      <c r="G21" s="33"/>
      <c r="H21" s="31">
        <v>28701.39</v>
      </c>
      <c r="I21" s="33"/>
      <c r="J21" s="5"/>
      <c r="K21" s="34">
        <v>144527.88</v>
      </c>
      <c r="L21" s="35"/>
      <c r="M21" s="9">
        <v>192704.7</v>
      </c>
      <c r="N21" s="34">
        <v>362540.77</v>
      </c>
      <c r="O21" s="35"/>
      <c r="P21" s="90">
        <v>150950.5</v>
      </c>
      <c r="Q21" s="91"/>
      <c r="R21" s="92">
        <f>E21+K21+M21-N21</f>
        <v>-59553.57000000001</v>
      </c>
      <c r="S21" s="93"/>
      <c r="T21" s="94"/>
    </row>
    <row r="22" spans="1:20" ht="12.75">
      <c r="A22" s="56" t="s">
        <v>22</v>
      </c>
      <c r="B22" s="57"/>
      <c r="C22" s="57"/>
      <c r="D22" s="58"/>
      <c r="E22" s="46">
        <v>-24352.2</v>
      </c>
      <c r="F22" s="47"/>
      <c r="G22" s="48"/>
      <c r="H22" s="46">
        <v>29699.7</v>
      </c>
      <c r="I22" s="48"/>
      <c r="J22" s="4"/>
      <c r="K22" s="49">
        <v>155458.56</v>
      </c>
      <c r="L22" s="50"/>
      <c r="M22" s="10">
        <v>0</v>
      </c>
      <c r="N22" s="49">
        <v>181337.39</v>
      </c>
      <c r="O22" s="50"/>
      <c r="P22" s="51">
        <v>162366.92</v>
      </c>
      <c r="Q22" s="52"/>
      <c r="R22" s="119">
        <f>E22+K22+M22-N22</f>
        <v>-50231.03000000003</v>
      </c>
      <c r="S22" s="119"/>
      <c r="T22" s="119"/>
    </row>
    <row r="23" spans="1:20" ht="23.25" customHeight="1">
      <c r="A23" s="59" t="s">
        <v>23</v>
      </c>
      <c r="B23" s="60"/>
      <c r="C23" s="60"/>
      <c r="D23" s="61"/>
      <c r="E23" s="46">
        <v>-67731.15</v>
      </c>
      <c r="F23" s="47"/>
      <c r="G23" s="48"/>
      <c r="H23" s="46">
        <v>31197.16</v>
      </c>
      <c r="I23" s="48"/>
      <c r="J23" s="4"/>
      <c r="K23" s="49">
        <v>194323.2</v>
      </c>
      <c r="L23" s="50"/>
      <c r="M23" s="10">
        <v>0</v>
      </c>
      <c r="N23" s="46">
        <v>78100.95</v>
      </c>
      <c r="O23" s="48"/>
      <c r="P23" s="51">
        <v>202958.66</v>
      </c>
      <c r="Q23" s="52"/>
      <c r="R23" s="120">
        <f>E23+K23+-N23</f>
        <v>48491.10000000002</v>
      </c>
      <c r="S23" s="121"/>
      <c r="T23" s="122"/>
    </row>
    <row r="24" spans="1:20" ht="12.75">
      <c r="A24" s="56" t="s">
        <v>24</v>
      </c>
      <c r="B24" s="57"/>
      <c r="C24" s="57"/>
      <c r="D24" s="58"/>
      <c r="E24" s="46">
        <v>32117.25</v>
      </c>
      <c r="F24" s="47"/>
      <c r="G24" s="48"/>
      <c r="H24" s="46">
        <v>79864.73</v>
      </c>
      <c r="I24" s="48"/>
      <c r="J24" s="4"/>
      <c r="K24" s="49">
        <v>417794.88</v>
      </c>
      <c r="L24" s="50"/>
      <c r="M24" s="10">
        <v>0</v>
      </c>
      <c r="N24" s="49">
        <v>422108.95</v>
      </c>
      <c r="O24" s="50"/>
      <c r="P24" s="51">
        <v>436361.11</v>
      </c>
      <c r="Q24" s="52"/>
      <c r="R24" s="119">
        <f>E24+K24-N24</f>
        <v>27803.179999999993</v>
      </c>
      <c r="S24" s="119"/>
      <c r="T24" s="119"/>
    </row>
    <row r="25" spans="1:20" ht="12.75">
      <c r="A25" s="56" t="s">
        <v>25</v>
      </c>
      <c r="B25" s="57"/>
      <c r="C25" s="57"/>
      <c r="D25" s="58"/>
      <c r="E25" s="46">
        <v>-53090.44</v>
      </c>
      <c r="F25" s="47"/>
      <c r="G25" s="48"/>
      <c r="H25" s="49">
        <v>75621.92</v>
      </c>
      <c r="I25" s="50"/>
      <c r="J25" s="4"/>
      <c r="K25" s="49">
        <v>374072.16</v>
      </c>
      <c r="L25" s="50"/>
      <c r="M25" s="10">
        <v>0</v>
      </c>
      <c r="N25" s="49">
        <v>263816.33</v>
      </c>
      <c r="O25" s="50"/>
      <c r="P25" s="51">
        <v>390695.41</v>
      </c>
      <c r="Q25" s="52"/>
      <c r="R25" s="119">
        <f>E25+K25-N25</f>
        <v>57165.389999999956</v>
      </c>
      <c r="S25" s="119"/>
      <c r="T25" s="119"/>
    </row>
    <row r="26" spans="1:20" ht="12.75">
      <c r="A26" s="56" t="s">
        <v>26</v>
      </c>
      <c r="B26" s="57"/>
      <c r="C26" s="57"/>
      <c r="D26" s="58"/>
      <c r="E26" s="46">
        <v>10869.02</v>
      </c>
      <c r="F26" s="47"/>
      <c r="G26" s="48"/>
      <c r="H26" s="46">
        <v>9983.09</v>
      </c>
      <c r="I26" s="48"/>
      <c r="J26" s="4"/>
      <c r="K26" s="49">
        <v>138455.28</v>
      </c>
      <c r="L26" s="50"/>
      <c r="M26" s="10">
        <v>0</v>
      </c>
      <c r="N26" s="49">
        <v>97126.13</v>
      </c>
      <c r="O26" s="50"/>
      <c r="P26" s="51">
        <v>144608.04</v>
      </c>
      <c r="Q26" s="52"/>
      <c r="R26" s="119">
        <f>E26+K26-N26</f>
        <v>52198.169999999984</v>
      </c>
      <c r="S26" s="119"/>
      <c r="T26" s="119"/>
    </row>
    <row r="27" spans="1:20" ht="12.75">
      <c r="A27" s="56" t="s">
        <v>27</v>
      </c>
      <c r="B27" s="57"/>
      <c r="C27" s="57"/>
      <c r="D27" s="58"/>
      <c r="E27" s="46">
        <v>-291610.86</v>
      </c>
      <c r="F27" s="47"/>
      <c r="G27" s="48"/>
      <c r="H27" s="46">
        <v>111810.63</v>
      </c>
      <c r="I27" s="48"/>
      <c r="J27" s="4"/>
      <c r="K27" s="49">
        <v>547748.52</v>
      </c>
      <c r="L27" s="50"/>
      <c r="M27" s="10">
        <v>0</v>
      </c>
      <c r="N27" s="49">
        <v>597361.8</v>
      </c>
      <c r="O27" s="50"/>
      <c r="P27" s="51">
        <v>572089.72</v>
      </c>
      <c r="Q27" s="52"/>
      <c r="R27" s="119">
        <f>E27+K27-N27</f>
        <v>-341224.14</v>
      </c>
      <c r="S27" s="119"/>
      <c r="T27" s="119"/>
    </row>
    <row r="28" spans="1:20" ht="13.5" thickBot="1">
      <c r="A28" s="64" t="s">
        <v>28</v>
      </c>
      <c r="B28" s="65"/>
      <c r="C28" s="65"/>
      <c r="D28" s="66"/>
      <c r="E28" s="67">
        <v>-428043.76</v>
      </c>
      <c r="F28" s="68"/>
      <c r="G28" s="69"/>
      <c r="H28" s="67">
        <f>SUM(H21:I27)</f>
        <v>366878.62</v>
      </c>
      <c r="I28" s="69"/>
      <c r="J28" s="11"/>
      <c r="K28" s="70">
        <f>SUM(K21:L27)</f>
        <v>1972380.48</v>
      </c>
      <c r="L28" s="71"/>
      <c r="M28" s="12">
        <f>SUM(M21:M27)</f>
        <v>192704.7</v>
      </c>
      <c r="N28" s="70">
        <f>SUM(N21:O27)</f>
        <v>2002392.32</v>
      </c>
      <c r="O28" s="71"/>
      <c r="P28" s="97">
        <f>SUM(P21:Q27)</f>
        <v>2060030.36</v>
      </c>
      <c r="Q28" s="98"/>
      <c r="R28" s="99">
        <f>SUM(R21:T27)</f>
        <v>-265350.9000000001</v>
      </c>
      <c r="S28" s="100"/>
      <c r="T28" s="101"/>
    </row>
    <row r="29" spans="1:15" ht="7.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20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8" t="s">
        <v>52</v>
      </c>
      <c r="O30" s="29"/>
      <c r="P30" s="29"/>
      <c r="Q30" s="29"/>
      <c r="R30" s="30"/>
      <c r="S30" s="102">
        <v>-265350.9</v>
      </c>
      <c r="T30" s="103"/>
    </row>
    <row r="31" spans="14:20" ht="12.75">
      <c r="N31" s="56" t="s">
        <v>29</v>
      </c>
      <c r="O31" s="57"/>
      <c r="P31" s="57"/>
      <c r="Q31" s="57"/>
      <c r="R31" s="58"/>
      <c r="S31" s="62">
        <f>H28+K28+M28-P28</f>
        <v>471933.4400000002</v>
      </c>
      <c r="T31" s="63"/>
    </row>
    <row r="32" spans="14:20" ht="12.75">
      <c r="N32" s="6"/>
      <c r="O32" s="6"/>
      <c r="P32" s="6"/>
      <c r="Q32" s="6"/>
      <c r="R32" s="6"/>
      <c r="S32" s="7"/>
      <c r="T32" s="7"/>
    </row>
    <row r="33" spans="14:20" ht="13.5" thickBot="1">
      <c r="N33" s="6"/>
      <c r="O33" s="6"/>
      <c r="P33" s="6"/>
      <c r="Q33" s="6"/>
      <c r="R33" s="6"/>
      <c r="S33" s="7"/>
      <c r="T33" s="7"/>
    </row>
    <row r="34" spans="1:19" ht="12.75" customHeight="1">
      <c r="A34" s="106" t="s">
        <v>35</v>
      </c>
      <c r="B34" s="107"/>
      <c r="C34" s="108"/>
      <c r="D34" s="109" t="s">
        <v>12</v>
      </c>
      <c r="E34" s="110"/>
      <c r="F34" s="111" t="s">
        <v>30</v>
      </c>
      <c r="G34" s="112"/>
      <c r="H34" s="111" t="s">
        <v>36</v>
      </c>
      <c r="I34" s="113"/>
      <c r="J34" s="113"/>
      <c r="K34" s="113"/>
      <c r="L34" s="112"/>
      <c r="M34" s="114" t="s">
        <v>14</v>
      </c>
      <c r="N34" s="115"/>
      <c r="O34" s="116"/>
      <c r="P34" s="117" t="s">
        <v>31</v>
      </c>
      <c r="Q34" s="118"/>
      <c r="R34" s="104" t="s">
        <v>37</v>
      </c>
      <c r="S34" s="105"/>
    </row>
    <row r="35" spans="1:19" ht="12.75">
      <c r="A35" s="72" t="s">
        <v>42</v>
      </c>
      <c r="B35" s="27"/>
      <c r="C35" s="18"/>
      <c r="D35" s="73">
        <v>2293995.64</v>
      </c>
      <c r="E35" s="74"/>
      <c r="F35" s="73">
        <v>657583.36</v>
      </c>
      <c r="G35" s="74"/>
      <c r="H35" s="73">
        <v>370822.54</v>
      </c>
      <c r="I35" s="75"/>
      <c r="J35" s="75"/>
      <c r="K35" s="75"/>
      <c r="L35" s="74"/>
      <c r="M35" s="73">
        <v>331822.25</v>
      </c>
      <c r="N35" s="75"/>
      <c r="O35" s="74"/>
      <c r="P35" s="73">
        <v>92238.09</v>
      </c>
      <c r="Q35" s="76"/>
      <c r="R35" s="77">
        <f>P35+M35+H35+F35+D35</f>
        <v>3746461.88</v>
      </c>
      <c r="S35" s="78"/>
    </row>
    <row r="36" spans="1:19" ht="12.75">
      <c r="A36" s="72" t="s">
        <v>43</v>
      </c>
      <c r="B36" s="27"/>
      <c r="C36" s="18"/>
      <c r="D36" s="73">
        <v>7159957.61</v>
      </c>
      <c r="E36" s="74"/>
      <c r="F36" s="73">
        <v>2318714.41</v>
      </c>
      <c r="G36" s="74"/>
      <c r="H36" s="73">
        <v>1327097.33</v>
      </c>
      <c r="I36" s="75"/>
      <c r="J36" s="75"/>
      <c r="K36" s="75"/>
      <c r="L36" s="74"/>
      <c r="M36" s="73">
        <v>2897525.26</v>
      </c>
      <c r="N36" s="75"/>
      <c r="O36" s="74"/>
      <c r="P36" s="73">
        <v>457766.64</v>
      </c>
      <c r="Q36" s="76"/>
      <c r="R36" s="77">
        <f>SUM(D36:Q36)</f>
        <v>14161061.25</v>
      </c>
      <c r="S36" s="78"/>
    </row>
    <row r="37" spans="1:19" ht="12.75">
      <c r="A37" s="72" t="s">
        <v>44</v>
      </c>
      <c r="B37" s="27"/>
      <c r="C37" s="18"/>
      <c r="D37" s="73">
        <v>8164706.35</v>
      </c>
      <c r="E37" s="74"/>
      <c r="F37" s="73">
        <v>2690720.24</v>
      </c>
      <c r="G37" s="74"/>
      <c r="H37" s="73">
        <v>1540462.94</v>
      </c>
      <c r="I37" s="75"/>
      <c r="J37" s="75"/>
      <c r="K37" s="75"/>
      <c r="L37" s="74"/>
      <c r="M37" s="73">
        <v>2789351.57</v>
      </c>
      <c r="N37" s="75"/>
      <c r="O37" s="74"/>
      <c r="P37" s="73">
        <v>477232.31</v>
      </c>
      <c r="Q37" s="76"/>
      <c r="R37" s="77">
        <f>SUM(D37:Q37)</f>
        <v>15662473.41</v>
      </c>
      <c r="S37" s="78"/>
    </row>
    <row r="38" spans="1:19" ht="23.25" customHeight="1" thickBot="1">
      <c r="A38" s="80" t="s">
        <v>45</v>
      </c>
      <c r="B38" s="81"/>
      <c r="C38" s="82"/>
      <c r="D38" s="83">
        <f>D35+D36-D37</f>
        <v>1289246.9000000004</v>
      </c>
      <c r="E38" s="84"/>
      <c r="F38" s="83">
        <f>F35+F36-F37</f>
        <v>285577.5299999998</v>
      </c>
      <c r="G38" s="84"/>
      <c r="H38" s="83">
        <f>H35+H36-H37</f>
        <v>157456.93000000017</v>
      </c>
      <c r="I38" s="85"/>
      <c r="J38" s="85"/>
      <c r="K38" s="85"/>
      <c r="L38" s="84"/>
      <c r="M38" s="83">
        <f>M35+M36-M37</f>
        <v>439995.93999999994</v>
      </c>
      <c r="N38" s="85"/>
      <c r="O38" s="84"/>
      <c r="P38" s="83">
        <f>P35+P36-P37</f>
        <v>72772.41999999998</v>
      </c>
      <c r="Q38" s="86"/>
      <c r="R38" s="87">
        <f>R35+R36-R37</f>
        <v>2245049.719999999</v>
      </c>
      <c r="S38" s="88"/>
    </row>
    <row r="40" spans="1:5" ht="12.75">
      <c r="A40" s="79"/>
      <c r="B40" s="79"/>
      <c r="C40" s="79"/>
      <c r="D40" s="79"/>
      <c r="E40" s="79"/>
    </row>
    <row r="41" spans="1:5" ht="12.75">
      <c r="A41" s="79"/>
      <c r="B41" s="79"/>
      <c r="D41" s="79"/>
      <c r="E41" s="79"/>
    </row>
    <row r="44" ht="37.5" customHeight="1"/>
    <row r="45" ht="19.5" customHeight="1"/>
  </sheetData>
  <sheetProtection/>
  <mergeCells count="136">
    <mergeCell ref="B1:C1"/>
    <mergeCell ref="D1:E1"/>
    <mergeCell ref="B2:C2"/>
    <mergeCell ref="D2:E2"/>
    <mergeCell ref="G2:N2"/>
    <mergeCell ref="B3:C3"/>
    <mergeCell ref="D3:E3"/>
    <mergeCell ref="G3:N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6"/>
    <mergeCell ref="D11:F11"/>
    <mergeCell ref="D12:F12"/>
    <mergeCell ref="D13:F13"/>
    <mergeCell ref="D14:F14"/>
    <mergeCell ref="D15:F15"/>
    <mergeCell ref="D16:F16"/>
    <mergeCell ref="E19:H19"/>
    <mergeCell ref="A20:D20"/>
    <mergeCell ref="E20:G20"/>
    <mergeCell ref="H20:J20"/>
    <mergeCell ref="K20:L20"/>
    <mergeCell ref="N20:O20"/>
    <mergeCell ref="A21:D21"/>
    <mergeCell ref="E21:G21"/>
    <mergeCell ref="H21:I21"/>
    <mergeCell ref="K21:L21"/>
    <mergeCell ref="N21:O21"/>
    <mergeCell ref="P21:Q21"/>
    <mergeCell ref="H22:I22"/>
    <mergeCell ref="K22:L22"/>
    <mergeCell ref="N22:O22"/>
    <mergeCell ref="P22:Q22"/>
    <mergeCell ref="P20:Q20"/>
    <mergeCell ref="R20:T20"/>
    <mergeCell ref="R21:T21"/>
    <mergeCell ref="R22:T22"/>
    <mergeCell ref="A23:D23"/>
    <mergeCell ref="E23:G23"/>
    <mergeCell ref="H23:I23"/>
    <mergeCell ref="K23:L23"/>
    <mergeCell ref="N23:O23"/>
    <mergeCell ref="P23:Q23"/>
    <mergeCell ref="R23:T23"/>
    <mergeCell ref="A22:D22"/>
    <mergeCell ref="E22:G22"/>
    <mergeCell ref="P25:Q25"/>
    <mergeCell ref="R25:T25"/>
    <mergeCell ref="A24:D24"/>
    <mergeCell ref="E24:G24"/>
    <mergeCell ref="H24:I24"/>
    <mergeCell ref="K24:L24"/>
    <mergeCell ref="N24:O24"/>
    <mergeCell ref="P24:Q24"/>
    <mergeCell ref="H26:I26"/>
    <mergeCell ref="K26:L26"/>
    <mergeCell ref="N26:O26"/>
    <mergeCell ref="P26:Q26"/>
    <mergeCell ref="R24:T24"/>
    <mergeCell ref="A25:D25"/>
    <mergeCell ref="E25:G25"/>
    <mergeCell ref="H25:I25"/>
    <mergeCell ref="K25:L25"/>
    <mergeCell ref="N25:O25"/>
    <mergeCell ref="R26:T26"/>
    <mergeCell ref="K28:L28"/>
    <mergeCell ref="N28:O28"/>
    <mergeCell ref="P28:Q28"/>
    <mergeCell ref="R28:T28"/>
    <mergeCell ref="A27:D27"/>
    <mergeCell ref="E27:G27"/>
    <mergeCell ref="H27:I27"/>
    <mergeCell ref="K27:L27"/>
    <mergeCell ref="N27:O27"/>
    <mergeCell ref="P27:Q27"/>
    <mergeCell ref="N30:R30"/>
    <mergeCell ref="S30:T30"/>
    <mergeCell ref="N31:R31"/>
    <mergeCell ref="S31:T31"/>
    <mergeCell ref="R27:T27"/>
    <mergeCell ref="A26:D26"/>
    <mergeCell ref="E26:G26"/>
    <mergeCell ref="A28:D28"/>
    <mergeCell ref="E28:G28"/>
    <mergeCell ref="H28:I28"/>
    <mergeCell ref="A34:C34"/>
    <mergeCell ref="D34:E34"/>
    <mergeCell ref="F34:G34"/>
    <mergeCell ref="H34:L34"/>
    <mergeCell ref="M34:O34"/>
    <mergeCell ref="P34:Q34"/>
    <mergeCell ref="A35:C35"/>
    <mergeCell ref="D35:E35"/>
    <mergeCell ref="F35:G35"/>
    <mergeCell ref="H35:L35"/>
    <mergeCell ref="M35:O35"/>
    <mergeCell ref="P35:Q35"/>
    <mergeCell ref="D36:E36"/>
    <mergeCell ref="F36:G36"/>
    <mergeCell ref="H36:L36"/>
    <mergeCell ref="M36:O36"/>
    <mergeCell ref="P36:Q36"/>
    <mergeCell ref="R34:S34"/>
    <mergeCell ref="R35:S35"/>
    <mergeCell ref="P38:Q38"/>
    <mergeCell ref="R36:S36"/>
    <mergeCell ref="A37:C37"/>
    <mergeCell ref="D37:E37"/>
    <mergeCell ref="F37:G37"/>
    <mergeCell ref="H37:L37"/>
    <mergeCell ref="M37:O37"/>
    <mergeCell ref="P37:Q37"/>
    <mergeCell ref="R37:S37"/>
    <mergeCell ref="A36:C36"/>
    <mergeCell ref="R38:S38"/>
    <mergeCell ref="A40:C40"/>
    <mergeCell ref="D40:E40"/>
    <mergeCell ref="A41:B41"/>
    <mergeCell ref="D41:E41"/>
    <mergeCell ref="A38:C38"/>
    <mergeCell ref="D38:E38"/>
    <mergeCell ref="F38:G38"/>
    <mergeCell ref="H38:L38"/>
    <mergeCell ref="M38:O3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7">
      <selection activeCell="G43" sqref="G43"/>
    </sheetView>
  </sheetViews>
  <sheetFormatPr defaultColWidth="9.140625" defaultRowHeight="12.75"/>
  <cols>
    <col min="2" max="2" width="8.7109375" style="0" customWidth="1"/>
    <col min="3" max="3" width="13.421875" style="0" customWidth="1"/>
    <col min="4" max="4" width="6.00390625" style="0" customWidth="1"/>
    <col min="5" max="5" width="11.00390625" style="0" customWidth="1"/>
    <col min="6" max="6" width="6.28125" style="0" customWidth="1"/>
    <col min="7" max="7" width="4.140625" style="0" customWidth="1"/>
    <col min="8" max="8" width="7.421875" style="0" customWidth="1"/>
    <col min="9" max="9" width="5.57421875" style="0" customWidth="1"/>
    <col min="10" max="10" width="0.71875" style="0" hidden="1" customWidth="1"/>
    <col min="11" max="11" width="8.7109375" style="0" customWidth="1"/>
    <col min="12" max="12" width="3.57421875" style="0" customWidth="1"/>
    <col min="13" max="13" width="11.28125" style="0" customWidth="1"/>
    <col min="14" max="14" width="8.421875" style="0" customWidth="1"/>
    <col min="15" max="15" width="4.140625" style="0" customWidth="1"/>
    <col min="17" max="17" width="4.57421875" style="0" customWidth="1"/>
    <col min="20" max="20" width="5.8515625" style="0" customWidth="1"/>
  </cols>
  <sheetData>
    <row r="1" spans="2:5" ht="12.75">
      <c r="B1" s="15" t="s">
        <v>0</v>
      </c>
      <c r="C1" s="16"/>
      <c r="D1" s="17" t="s">
        <v>1</v>
      </c>
      <c r="E1" s="18"/>
    </row>
    <row r="2" spans="2:14" ht="12.75">
      <c r="B2" s="15" t="s">
        <v>2</v>
      </c>
      <c r="C2" s="16"/>
      <c r="D2" s="19" t="s">
        <v>33</v>
      </c>
      <c r="E2" s="20"/>
      <c r="G2" s="14" t="s">
        <v>32</v>
      </c>
      <c r="H2" s="14"/>
      <c r="I2" s="14"/>
      <c r="J2" s="14"/>
      <c r="K2" s="14"/>
      <c r="L2" s="14"/>
      <c r="M2" s="14"/>
      <c r="N2" s="14"/>
    </row>
    <row r="3" spans="2:14" ht="12.75">
      <c r="B3" s="15" t="s">
        <v>3</v>
      </c>
      <c r="C3" s="16"/>
      <c r="D3" s="17">
        <v>2006</v>
      </c>
      <c r="E3" s="18"/>
      <c r="G3" s="14" t="s">
        <v>46</v>
      </c>
      <c r="H3" s="14"/>
      <c r="I3" s="14"/>
      <c r="J3" s="14"/>
      <c r="K3" s="14"/>
      <c r="L3" s="14"/>
      <c r="M3" s="14"/>
      <c r="N3" s="14"/>
    </row>
    <row r="4" spans="2:5" ht="12.75">
      <c r="B4" s="15" t="s">
        <v>4</v>
      </c>
      <c r="C4" s="16"/>
      <c r="D4" s="17" t="s">
        <v>5</v>
      </c>
      <c r="E4" s="18"/>
    </row>
    <row r="5" spans="2:5" ht="12.75">
      <c r="B5" s="15" t="s">
        <v>6</v>
      </c>
      <c r="C5" s="16"/>
      <c r="D5" s="17">
        <v>10</v>
      </c>
      <c r="E5" s="18"/>
    </row>
    <row r="6" spans="2:5" ht="12.75">
      <c r="B6" s="15" t="s">
        <v>7</v>
      </c>
      <c r="C6" s="16"/>
      <c r="D6" s="17">
        <v>4</v>
      </c>
      <c r="E6" s="18"/>
    </row>
    <row r="7" spans="2:5" ht="12.75">
      <c r="B7" s="15" t="s">
        <v>8</v>
      </c>
      <c r="C7" s="16"/>
      <c r="D7" s="17">
        <v>200</v>
      </c>
      <c r="E7" s="18"/>
    </row>
    <row r="8" spans="2:5" ht="12.75">
      <c r="B8" s="15" t="s">
        <v>9</v>
      </c>
      <c r="C8" s="16"/>
      <c r="D8" s="17">
        <v>10347.4</v>
      </c>
      <c r="E8" s="18"/>
    </row>
    <row r="9" spans="2:5" ht="12.75">
      <c r="B9" s="15" t="s">
        <v>10</v>
      </c>
      <c r="C9" s="16"/>
      <c r="D9" s="17" t="s">
        <v>11</v>
      </c>
      <c r="E9" s="18"/>
    </row>
    <row r="10" spans="2:5" ht="12.75">
      <c r="B10" s="15" t="s">
        <v>19</v>
      </c>
      <c r="C10" s="16"/>
      <c r="D10" s="17" t="s">
        <v>11</v>
      </c>
      <c r="E10" s="18"/>
    </row>
    <row r="11" spans="2:6" ht="12.75" customHeight="1">
      <c r="B11" s="21" t="s">
        <v>18</v>
      </c>
      <c r="C11" s="22"/>
      <c r="D11" s="17" t="s">
        <v>12</v>
      </c>
      <c r="E11" s="27"/>
      <c r="F11" s="18"/>
    </row>
    <row r="12" spans="2:6" ht="12.75">
      <c r="B12" s="23"/>
      <c r="C12" s="24"/>
      <c r="D12" s="17" t="s">
        <v>16</v>
      </c>
      <c r="E12" s="27"/>
      <c r="F12" s="18"/>
    </row>
    <row r="13" spans="2:6" ht="12.75">
      <c r="B13" s="23"/>
      <c r="C13" s="24"/>
      <c r="D13" s="17" t="s">
        <v>17</v>
      </c>
      <c r="E13" s="27"/>
      <c r="F13" s="18"/>
    </row>
    <row r="14" spans="2:6" ht="12.75">
      <c r="B14" s="23"/>
      <c r="C14" s="24"/>
      <c r="D14" s="17" t="s">
        <v>13</v>
      </c>
      <c r="E14" s="27"/>
      <c r="F14" s="18"/>
    </row>
    <row r="15" spans="2:6" ht="12.75">
      <c r="B15" s="23"/>
      <c r="C15" s="24"/>
      <c r="D15" s="17" t="s">
        <v>14</v>
      </c>
      <c r="E15" s="27"/>
      <c r="F15" s="18"/>
    </row>
    <row r="16" spans="2:6" ht="12.75">
      <c r="B16" s="25"/>
      <c r="C16" s="26"/>
      <c r="D16" s="17" t="s">
        <v>15</v>
      </c>
      <c r="E16" s="27"/>
      <c r="F16" s="18"/>
    </row>
    <row r="17" ht="7.5" customHeight="1"/>
    <row r="18" spans="1:5" ht="12.75">
      <c r="A18" s="1" t="s">
        <v>39</v>
      </c>
      <c r="B18" s="1"/>
      <c r="C18" s="1"/>
      <c r="D18" s="1"/>
      <c r="E18" s="2"/>
    </row>
    <row r="19" spans="5:8" ht="7.5" customHeight="1" thickBot="1">
      <c r="E19" s="36"/>
      <c r="F19" s="36"/>
      <c r="G19" s="36"/>
      <c r="H19" s="36"/>
    </row>
    <row r="20" spans="1:20" ht="71.25" customHeight="1" thickBot="1">
      <c r="A20" s="37" t="s">
        <v>20</v>
      </c>
      <c r="B20" s="38"/>
      <c r="C20" s="38"/>
      <c r="D20" s="39"/>
      <c r="E20" s="40" t="s">
        <v>53</v>
      </c>
      <c r="F20" s="41"/>
      <c r="G20" s="42"/>
      <c r="H20" s="43" t="s">
        <v>50</v>
      </c>
      <c r="I20" s="44"/>
      <c r="J20" s="45"/>
      <c r="K20" s="40" t="s">
        <v>48</v>
      </c>
      <c r="L20" s="42"/>
      <c r="M20" s="8" t="s">
        <v>49</v>
      </c>
      <c r="N20" s="40" t="s">
        <v>40</v>
      </c>
      <c r="O20" s="42"/>
      <c r="P20" s="95" t="s">
        <v>41</v>
      </c>
      <c r="Q20" s="96"/>
      <c r="R20" s="43" t="s">
        <v>54</v>
      </c>
      <c r="S20" s="44"/>
      <c r="T20" s="89"/>
    </row>
    <row r="21" spans="1:20" ht="12.75">
      <c r="A21" s="28" t="s">
        <v>21</v>
      </c>
      <c r="B21" s="29"/>
      <c r="C21" s="29"/>
      <c r="D21" s="30"/>
      <c r="E21" s="31">
        <v>-21248.52</v>
      </c>
      <c r="F21" s="32"/>
      <c r="G21" s="33"/>
      <c r="H21" s="31">
        <v>33588.91</v>
      </c>
      <c r="I21" s="33"/>
      <c r="J21" s="5"/>
      <c r="K21" s="34">
        <v>147760.87</v>
      </c>
      <c r="L21" s="35"/>
      <c r="M21" s="9">
        <v>186516.5</v>
      </c>
      <c r="N21" s="34">
        <v>347946.11</v>
      </c>
      <c r="O21" s="35"/>
      <c r="P21" s="90">
        <v>153324.19</v>
      </c>
      <c r="Q21" s="91"/>
      <c r="R21" s="92">
        <f>E21+K21+M21-N21</f>
        <v>-34917.26000000001</v>
      </c>
      <c r="S21" s="93"/>
      <c r="T21" s="94"/>
    </row>
    <row r="22" spans="1:20" ht="12.75">
      <c r="A22" s="56" t="s">
        <v>22</v>
      </c>
      <c r="B22" s="57"/>
      <c r="C22" s="57"/>
      <c r="D22" s="58"/>
      <c r="E22" s="46">
        <v>-25710.51</v>
      </c>
      <c r="F22" s="47"/>
      <c r="G22" s="48"/>
      <c r="H22" s="46">
        <v>38432.31</v>
      </c>
      <c r="I22" s="48"/>
      <c r="J22" s="4"/>
      <c r="K22" s="49">
        <v>158936.06</v>
      </c>
      <c r="L22" s="50"/>
      <c r="M22" s="10">
        <v>0</v>
      </c>
      <c r="N22" s="49">
        <v>158688.25</v>
      </c>
      <c r="O22" s="50"/>
      <c r="P22" s="51">
        <v>164920.14</v>
      </c>
      <c r="Q22" s="52"/>
      <c r="R22" s="53">
        <f aca="true" t="shared" si="0" ref="R22:R27">E22+K22-N22</f>
        <v>-25462.70000000001</v>
      </c>
      <c r="S22" s="54"/>
      <c r="T22" s="55"/>
    </row>
    <row r="23" spans="1:20" ht="23.25" customHeight="1">
      <c r="A23" s="59" t="s">
        <v>23</v>
      </c>
      <c r="B23" s="60"/>
      <c r="C23" s="60"/>
      <c r="D23" s="61"/>
      <c r="E23" s="46">
        <v>-71663.03</v>
      </c>
      <c r="F23" s="47"/>
      <c r="G23" s="48"/>
      <c r="H23" s="46">
        <v>38685.07</v>
      </c>
      <c r="I23" s="48"/>
      <c r="J23" s="4"/>
      <c r="K23" s="49">
        <v>198670.08</v>
      </c>
      <c r="L23" s="50"/>
      <c r="M23" s="10">
        <v>0</v>
      </c>
      <c r="N23" s="46">
        <v>79095.2</v>
      </c>
      <c r="O23" s="48"/>
      <c r="P23" s="51">
        <v>206150.18</v>
      </c>
      <c r="Q23" s="52"/>
      <c r="R23" s="53">
        <f t="shared" si="0"/>
        <v>47911.84999999999</v>
      </c>
      <c r="S23" s="54"/>
      <c r="T23" s="55"/>
    </row>
    <row r="24" spans="1:20" ht="12.75">
      <c r="A24" s="56" t="s">
        <v>24</v>
      </c>
      <c r="B24" s="57"/>
      <c r="C24" s="57"/>
      <c r="D24" s="58"/>
      <c r="E24" s="46">
        <v>47022.83</v>
      </c>
      <c r="F24" s="47"/>
      <c r="G24" s="48"/>
      <c r="H24" s="46">
        <v>133511.67</v>
      </c>
      <c r="I24" s="48"/>
      <c r="J24" s="4"/>
      <c r="K24" s="49">
        <v>427140.67</v>
      </c>
      <c r="L24" s="50"/>
      <c r="M24" s="10">
        <v>0</v>
      </c>
      <c r="N24" s="49">
        <v>431551.25</v>
      </c>
      <c r="O24" s="50"/>
      <c r="P24" s="51">
        <v>443222.88</v>
      </c>
      <c r="Q24" s="52"/>
      <c r="R24" s="53">
        <f t="shared" si="0"/>
        <v>42612.25</v>
      </c>
      <c r="S24" s="54"/>
      <c r="T24" s="55"/>
    </row>
    <row r="25" spans="1:20" ht="12.75">
      <c r="A25" s="56" t="s">
        <v>25</v>
      </c>
      <c r="B25" s="57"/>
      <c r="C25" s="57"/>
      <c r="D25" s="58"/>
      <c r="E25" s="46">
        <v>-90279.19</v>
      </c>
      <c r="F25" s="47"/>
      <c r="G25" s="48"/>
      <c r="H25" s="49">
        <v>80045.12</v>
      </c>
      <c r="I25" s="50"/>
      <c r="J25" s="4"/>
      <c r="K25" s="49">
        <v>382439.9</v>
      </c>
      <c r="L25" s="50"/>
      <c r="M25" s="10">
        <v>0</v>
      </c>
      <c r="N25" s="49">
        <v>269717.75</v>
      </c>
      <c r="O25" s="50"/>
      <c r="P25" s="51">
        <v>396839.09</v>
      </c>
      <c r="Q25" s="52"/>
      <c r="R25" s="53">
        <f t="shared" si="0"/>
        <v>22442.96000000002</v>
      </c>
      <c r="S25" s="54"/>
      <c r="T25" s="55"/>
    </row>
    <row r="26" spans="1:20" ht="12.75">
      <c r="A26" s="56" t="s">
        <v>26</v>
      </c>
      <c r="B26" s="57"/>
      <c r="C26" s="57"/>
      <c r="D26" s="58"/>
      <c r="E26" s="46">
        <v>-233041.07</v>
      </c>
      <c r="F26" s="47"/>
      <c r="G26" s="48"/>
      <c r="H26" s="46">
        <v>66249.04</v>
      </c>
      <c r="I26" s="48"/>
      <c r="J26" s="4"/>
      <c r="K26" s="49">
        <v>141552.43</v>
      </c>
      <c r="L26" s="50"/>
      <c r="M26" s="10">
        <v>0</v>
      </c>
      <c r="N26" s="49">
        <v>199338.58</v>
      </c>
      <c r="O26" s="50"/>
      <c r="P26" s="53">
        <v>146882</v>
      </c>
      <c r="Q26" s="55"/>
      <c r="R26" s="53">
        <f t="shared" si="0"/>
        <v>-290827.22</v>
      </c>
      <c r="S26" s="54"/>
      <c r="T26" s="55"/>
    </row>
    <row r="27" spans="1:20" ht="12.75">
      <c r="A27" s="56" t="s">
        <v>27</v>
      </c>
      <c r="B27" s="57"/>
      <c r="C27" s="57"/>
      <c r="D27" s="58"/>
      <c r="E27" s="46">
        <v>-321353.08</v>
      </c>
      <c r="F27" s="47"/>
      <c r="G27" s="48"/>
      <c r="H27" s="46">
        <v>135745.36</v>
      </c>
      <c r="I27" s="48"/>
      <c r="J27" s="4"/>
      <c r="K27" s="49">
        <v>560001.29</v>
      </c>
      <c r="L27" s="50"/>
      <c r="M27" s="10">
        <v>0</v>
      </c>
      <c r="N27" s="49">
        <v>610666.92</v>
      </c>
      <c r="O27" s="50"/>
      <c r="P27" s="51">
        <v>581085.8</v>
      </c>
      <c r="Q27" s="52"/>
      <c r="R27" s="53">
        <f t="shared" si="0"/>
        <v>-372018.71</v>
      </c>
      <c r="S27" s="54"/>
      <c r="T27" s="55"/>
    </row>
    <row r="28" spans="1:20" ht="13.5" thickBot="1">
      <c r="A28" s="64" t="s">
        <v>28</v>
      </c>
      <c r="B28" s="65"/>
      <c r="C28" s="65"/>
      <c r="D28" s="66"/>
      <c r="E28" s="67">
        <f>SUM(E21:G27)</f>
        <v>-716272.5700000001</v>
      </c>
      <c r="F28" s="68"/>
      <c r="G28" s="69"/>
      <c r="H28" s="67">
        <f>SUM(H21:I27)</f>
        <v>526257.48</v>
      </c>
      <c r="I28" s="69"/>
      <c r="J28" s="11"/>
      <c r="K28" s="70">
        <f>SUM(K21:L27)</f>
        <v>2016501.3</v>
      </c>
      <c r="L28" s="71"/>
      <c r="M28" s="12">
        <f>SUM(M21:M27)</f>
        <v>186516.5</v>
      </c>
      <c r="N28" s="70">
        <f>SUM(N21:O27)</f>
        <v>2097004.06</v>
      </c>
      <c r="O28" s="71"/>
      <c r="P28" s="97">
        <f>SUM(P21:Q27)</f>
        <v>2092424.28</v>
      </c>
      <c r="Q28" s="98"/>
      <c r="R28" s="99">
        <f>SUM(R21:T27)</f>
        <v>-610258.8300000001</v>
      </c>
      <c r="S28" s="100"/>
      <c r="T28" s="101"/>
    </row>
    <row r="29" spans="1:15" ht="7.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20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8" t="s">
        <v>52</v>
      </c>
      <c r="O30" s="29"/>
      <c r="P30" s="29"/>
      <c r="Q30" s="29"/>
      <c r="R30" s="30"/>
      <c r="S30" s="102">
        <v>-610258.83</v>
      </c>
      <c r="T30" s="103"/>
    </row>
    <row r="31" spans="14:20" ht="12.75">
      <c r="N31" s="56" t="s">
        <v>29</v>
      </c>
      <c r="O31" s="57"/>
      <c r="P31" s="57"/>
      <c r="Q31" s="57"/>
      <c r="R31" s="58"/>
      <c r="S31" s="62">
        <f>H28+K28+M28-P28</f>
        <v>636851.0000000002</v>
      </c>
      <c r="T31" s="63"/>
    </row>
    <row r="32" spans="14:20" ht="12.75">
      <c r="N32" s="6"/>
      <c r="O32" s="6"/>
      <c r="P32" s="6"/>
      <c r="Q32" s="6"/>
      <c r="R32" s="6"/>
      <c r="S32" s="13"/>
      <c r="T32" s="6"/>
    </row>
    <row r="33" spans="14:20" ht="13.5" thickBot="1">
      <c r="N33" s="6"/>
      <c r="O33" s="6"/>
      <c r="P33" s="6"/>
      <c r="Q33" s="6"/>
      <c r="R33" s="6"/>
      <c r="S33" s="7"/>
      <c r="T33" s="7"/>
    </row>
    <row r="34" spans="1:19" ht="12.75" customHeight="1">
      <c r="A34" s="106" t="s">
        <v>35</v>
      </c>
      <c r="B34" s="107"/>
      <c r="C34" s="108"/>
      <c r="D34" s="109" t="s">
        <v>12</v>
      </c>
      <c r="E34" s="110"/>
      <c r="F34" s="111" t="s">
        <v>30</v>
      </c>
      <c r="G34" s="112"/>
      <c r="H34" s="111" t="s">
        <v>36</v>
      </c>
      <c r="I34" s="113"/>
      <c r="J34" s="113"/>
      <c r="K34" s="113"/>
      <c r="L34" s="112"/>
      <c r="M34" s="114" t="s">
        <v>14</v>
      </c>
      <c r="N34" s="115"/>
      <c r="O34" s="116"/>
      <c r="P34" s="117" t="s">
        <v>31</v>
      </c>
      <c r="Q34" s="118"/>
      <c r="R34" s="104" t="s">
        <v>37</v>
      </c>
      <c r="S34" s="105"/>
    </row>
    <row r="35" spans="1:19" ht="12.75">
      <c r="A35" s="72" t="s">
        <v>42</v>
      </c>
      <c r="B35" s="27"/>
      <c r="C35" s="18"/>
      <c r="D35" s="73">
        <v>2293995.64</v>
      </c>
      <c r="E35" s="74"/>
      <c r="F35" s="73">
        <v>657583.36</v>
      </c>
      <c r="G35" s="74"/>
      <c r="H35" s="73">
        <v>370822.54</v>
      </c>
      <c r="I35" s="75"/>
      <c r="J35" s="75"/>
      <c r="K35" s="75"/>
      <c r="L35" s="74"/>
      <c r="M35" s="73">
        <v>331822.25</v>
      </c>
      <c r="N35" s="75"/>
      <c r="O35" s="74"/>
      <c r="P35" s="73">
        <v>92238.09</v>
      </c>
      <c r="Q35" s="76"/>
      <c r="R35" s="77">
        <f>P35+M35+H35+F35+D35</f>
        <v>3746461.88</v>
      </c>
      <c r="S35" s="78"/>
    </row>
    <row r="36" spans="1:19" ht="12.75">
      <c r="A36" s="72" t="s">
        <v>43</v>
      </c>
      <c r="B36" s="27"/>
      <c r="C36" s="18"/>
      <c r="D36" s="73">
        <v>7159957.61</v>
      </c>
      <c r="E36" s="74"/>
      <c r="F36" s="73">
        <v>2318714.41</v>
      </c>
      <c r="G36" s="74"/>
      <c r="H36" s="73">
        <v>1327097.33</v>
      </c>
      <c r="I36" s="75"/>
      <c r="J36" s="75"/>
      <c r="K36" s="75"/>
      <c r="L36" s="74"/>
      <c r="M36" s="73">
        <v>2897525.26</v>
      </c>
      <c r="N36" s="75"/>
      <c r="O36" s="74"/>
      <c r="P36" s="73">
        <v>457766.64</v>
      </c>
      <c r="Q36" s="76"/>
      <c r="R36" s="77">
        <f>SUM(D36:Q36)</f>
        <v>14161061.25</v>
      </c>
      <c r="S36" s="78"/>
    </row>
    <row r="37" spans="1:19" ht="12.75">
      <c r="A37" s="72" t="s">
        <v>44</v>
      </c>
      <c r="B37" s="27"/>
      <c r="C37" s="18"/>
      <c r="D37" s="73">
        <v>8164706.35</v>
      </c>
      <c r="E37" s="74"/>
      <c r="F37" s="73">
        <v>2690720.24</v>
      </c>
      <c r="G37" s="74"/>
      <c r="H37" s="73">
        <v>1540462.94</v>
      </c>
      <c r="I37" s="75"/>
      <c r="J37" s="75"/>
      <c r="K37" s="75"/>
      <c r="L37" s="74"/>
      <c r="M37" s="73">
        <v>2789351.57</v>
      </c>
      <c r="N37" s="75"/>
      <c r="O37" s="74"/>
      <c r="P37" s="73">
        <v>477232.31</v>
      </c>
      <c r="Q37" s="76"/>
      <c r="R37" s="77">
        <f>SUM(D37:Q37)</f>
        <v>15662473.41</v>
      </c>
      <c r="S37" s="78"/>
    </row>
    <row r="38" spans="1:19" ht="23.25" customHeight="1" thickBot="1">
      <c r="A38" s="80" t="s">
        <v>45</v>
      </c>
      <c r="B38" s="81"/>
      <c r="C38" s="82"/>
      <c r="D38" s="83">
        <f>D35+D36-D37</f>
        <v>1289246.9000000004</v>
      </c>
      <c r="E38" s="84"/>
      <c r="F38" s="83">
        <f>F35+F36-F37</f>
        <v>285577.5299999998</v>
      </c>
      <c r="G38" s="84"/>
      <c r="H38" s="83">
        <f>H35+H36-H37</f>
        <v>157456.93000000017</v>
      </c>
      <c r="I38" s="85"/>
      <c r="J38" s="85"/>
      <c r="K38" s="85"/>
      <c r="L38" s="84"/>
      <c r="M38" s="83">
        <f>M35+M36-M37</f>
        <v>439995.93999999994</v>
      </c>
      <c r="N38" s="85"/>
      <c r="O38" s="84"/>
      <c r="P38" s="83">
        <f>P35+P36-P37</f>
        <v>72772.41999999998</v>
      </c>
      <c r="Q38" s="86"/>
      <c r="R38" s="87">
        <f>R35+R36-R37</f>
        <v>2245049.719999999</v>
      </c>
      <c r="S38" s="88"/>
    </row>
    <row r="40" spans="1:5" ht="12.75">
      <c r="A40" s="79"/>
      <c r="B40" s="79"/>
      <c r="C40" s="79"/>
      <c r="D40" s="79"/>
      <c r="E40" s="79"/>
    </row>
    <row r="41" spans="1:5" ht="12.75">
      <c r="A41" s="79"/>
      <c r="B41" s="79"/>
      <c r="D41" s="79"/>
      <c r="E41" s="79"/>
    </row>
    <row r="44" ht="37.5" customHeight="1"/>
    <row r="45" ht="19.5" customHeight="1"/>
  </sheetData>
  <sheetProtection/>
  <mergeCells count="136">
    <mergeCell ref="N30:R30"/>
    <mergeCell ref="S30:T30"/>
    <mergeCell ref="N31:R31"/>
    <mergeCell ref="S31:T31"/>
    <mergeCell ref="N26:O26"/>
    <mergeCell ref="P26:Q26"/>
    <mergeCell ref="R26:T26"/>
    <mergeCell ref="N27:O27"/>
    <mergeCell ref="P27:Q27"/>
    <mergeCell ref="R27:T27"/>
    <mergeCell ref="P23:Q23"/>
    <mergeCell ref="R23:T23"/>
    <mergeCell ref="N24:O24"/>
    <mergeCell ref="P24:Q24"/>
    <mergeCell ref="R24:T24"/>
    <mergeCell ref="N25:O25"/>
    <mergeCell ref="P25:Q25"/>
    <mergeCell ref="R25:T25"/>
    <mergeCell ref="N20:O20"/>
    <mergeCell ref="P20:Q20"/>
    <mergeCell ref="R20:T20"/>
    <mergeCell ref="N21:O21"/>
    <mergeCell ref="P21:Q21"/>
    <mergeCell ref="R21:T21"/>
    <mergeCell ref="R38:S38"/>
    <mergeCell ref="A40:C40"/>
    <mergeCell ref="D40:E40"/>
    <mergeCell ref="A41:B41"/>
    <mergeCell ref="D41:E41"/>
    <mergeCell ref="A38:C38"/>
    <mergeCell ref="D38:E38"/>
    <mergeCell ref="F38:G38"/>
    <mergeCell ref="H38:L38"/>
    <mergeCell ref="M38:O38"/>
    <mergeCell ref="P38:Q38"/>
    <mergeCell ref="R36:S36"/>
    <mergeCell ref="A37:C37"/>
    <mergeCell ref="D37:E37"/>
    <mergeCell ref="F37:G37"/>
    <mergeCell ref="H37:L37"/>
    <mergeCell ref="M37:O37"/>
    <mergeCell ref="P37:Q37"/>
    <mergeCell ref="R37:S37"/>
    <mergeCell ref="A36:C36"/>
    <mergeCell ref="D36:E36"/>
    <mergeCell ref="F36:G36"/>
    <mergeCell ref="H36:L36"/>
    <mergeCell ref="M36:O36"/>
    <mergeCell ref="P36:Q36"/>
    <mergeCell ref="R34:S34"/>
    <mergeCell ref="R35:S35"/>
    <mergeCell ref="P34:Q34"/>
    <mergeCell ref="A35:C35"/>
    <mergeCell ref="D35:E35"/>
    <mergeCell ref="F35:G35"/>
    <mergeCell ref="H35:L35"/>
    <mergeCell ref="M35:O35"/>
    <mergeCell ref="P35:Q35"/>
    <mergeCell ref="E28:G28"/>
    <mergeCell ref="H28:I28"/>
    <mergeCell ref="K28:L28"/>
    <mergeCell ref="N28:O28"/>
    <mergeCell ref="P28:Q28"/>
    <mergeCell ref="A34:C34"/>
    <mergeCell ref="D34:E34"/>
    <mergeCell ref="F34:G34"/>
    <mergeCell ref="H34:L34"/>
    <mergeCell ref="M34:O34"/>
    <mergeCell ref="E27:G27"/>
    <mergeCell ref="H27:I27"/>
    <mergeCell ref="K27:L27"/>
    <mergeCell ref="A27:D27"/>
    <mergeCell ref="R28:T28"/>
    <mergeCell ref="A26:D26"/>
    <mergeCell ref="E26:G26"/>
    <mergeCell ref="H26:I26"/>
    <mergeCell ref="K26:L26"/>
    <mergeCell ref="A28:D28"/>
    <mergeCell ref="E23:G23"/>
    <mergeCell ref="A25:D25"/>
    <mergeCell ref="E25:G25"/>
    <mergeCell ref="H25:I25"/>
    <mergeCell ref="K25:L25"/>
    <mergeCell ref="H23:I23"/>
    <mergeCell ref="K23:L23"/>
    <mergeCell ref="N22:O22"/>
    <mergeCell ref="P22:Q22"/>
    <mergeCell ref="R22:T22"/>
    <mergeCell ref="N23:O23"/>
    <mergeCell ref="A24:D24"/>
    <mergeCell ref="E24:G24"/>
    <mergeCell ref="H24:I24"/>
    <mergeCell ref="K24:L24"/>
    <mergeCell ref="A23:D23"/>
    <mergeCell ref="A22:D22"/>
    <mergeCell ref="E22:G22"/>
    <mergeCell ref="H22:I22"/>
    <mergeCell ref="K22:L22"/>
    <mergeCell ref="A21:D21"/>
    <mergeCell ref="E21:G21"/>
    <mergeCell ref="H21:I21"/>
    <mergeCell ref="K21:L21"/>
    <mergeCell ref="E19:H19"/>
    <mergeCell ref="A20:D20"/>
    <mergeCell ref="E20:G20"/>
    <mergeCell ref="H20:J20"/>
    <mergeCell ref="K20:L20"/>
    <mergeCell ref="B10:C10"/>
    <mergeCell ref="D10:E10"/>
    <mergeCell ref="B11:C16"/>
    <mergeCell ref="D11:F11"/>
    <mergeCell ref="D12:F12"/>
    <mergeCell ref="D13:F13"/>
    <mergeCell ref="D14:F14"/>
    <mergeCell ref="D15:F15"/>
    <mergeCell ref="D16:F16"/>
    <mergeCell ref="B7:C7"/>
    <mergeCell ref="D7:E7"/>
    <mergeCell ref="B8:C8"/>
    <mergeCell ref="D8:E8"/>
    <mergeCell ref="B9:C9"/>
    <mergeCell ref="D9:E9"/>
    <mergeCell ref="B4:C4"/>
    <mergeCell ref="D4:E4"/>
    <mergeCell ref="B5:C5"/>
    <mergeCell ref="D5:E5"/>
    <mergeCell ref="B6:C6"/>
    <mergeCell ref="D6:E6"/>
    <mergeCell ref="G2:N2"/>
    <mergeCell ref="G3:N3"/>
    <mergeCell ref="B1:C1"/>
    <mergeCell ref="D1:E1"/>
    <mergeCell ref="B2:C2"/>
    <mergeCell ref="D2:E2"/>
    <mergeCell ref="B3:C3"/>
    <mergeCell ref="D3:E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2018-04-04T09:18:26Z</cp:lastPrinted>
  <dcterms:created xsi:type="dcterms:W3CDTF">1996-10-08T23:32:33Z</dcterms:created>
  <dcterms:modified xsi:type="dcterms:W3CDTF">2018-04-17T12:34:37Z</dcterms:modified>
  <cp:category/>
  <cp:version/>
  <cp:contentType/>
  <cp:contentStatus/>
</cp:coreProperties>
</file>